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Bseacd-dc1\bseacd\Regulatory Compliance\Permitting\UCP_UDCP_TarVolChts\PermitteeDroughtDocs_2019Update\Permittees\Las Lomas HOA\"/>
    </mc:Choice>
  </mc:AlternateContent>
  <xr:revisionPtr revIDLastSave="0" documentId="13_ncr:1_{D25FE810-A014-462D-9758-B615C14A691E}" xr6:coauthVersionLast="40" xr6:coauthVersionMax="40" xr10:uidLastSave="{00000000-0000-0000-0000-000000000000}"/>
  <bookViews>
    <workbookView xWindow="19080" yWindow="-120" windowWidth="19440" windowHeight="15600" xr2:uid="{00000000-000D-0000-FFFF-FFFF00000000}"/>
  </bookViews>
  <sheets>
    <sheet name="Irrigation" sheetId="3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0" i="33" l="1"/>
  <c r="H30" i="33" s="1"/>
  <c r="H27" i="33"/>
  <c r="M27" i="33" s="1"/>
  <c r="H26" i="33"/>
  <c r="H25" i="33"/>
  <c r="K25" i="33" s="1"/>
  <c r="H24" i="33"/>
  <c r="H23" i="33"/>
  <c r="M23" i="33" s="1"/>
  <c r="H22" i="33"/>
  <c r="H21" i="33"/>
  <c r="K21" i="33" s="1"/>
  <c r="H20" i="33"/>
  <c r="H19" i="33"/>
  <c r="M19" i="33" s="1"/>
  <c r="H18" i="33"/>
  <c r="H17" i="33"/>
  <c r="K17" i="33" s="1"/>
  <c r="H16" i="33"/>
  <c r="K23" i="33" l="1"/>
  <c r="K19" i="33"/>
  <c r="K27" i="33"/>
  <c r="Q17" i="33"/>
  <c r="O17" i="33"/>
  <c r="Q21" i="33"/>
  <c r="O21" i="33"/>
  <c r="Q25" i="33"/>
  <c r="O25" i="33"/>
  <c r="M16" i="33"/>
  <c r="Q16" i="33"/>
  <c r="O16" i="33"/>
  <c r="M18" i="33"/>
  <c r="Q18" i="33"/>
  <c r="O18" i="33"/>
  <c r="M22" i="33"/>
  <c r="Q22" i="33"/>
  <c r="O22" i="33"/>
  <c r="M24" i="33"/>
  <c r="Q24" i="33"/>
  <c r="O24" i="33"/>
  <c r="M17" i="33"/>
  <c r="M21" i="33"/>
  <c r="M25" i="33"/>
  <c r="Q19" i="33"/>
  <c r="O19" i="33"/>
  <c r="Q23" i="33"/>
  <c r="O23" i="33"/>
  <c r="Q27" i="33"/>
  <c r="O27" i="33"/>
  <c r="M20" i="33"/>
  <c r="Q20" i="33"/>
  <c r="O20" i="33"/>
  <c r="M26" i="33"/>
  <c r="Q26" i="33"/>
  <c r="O26" i="33"/>
  <c r="I16" i="33"/>
  <c r="I18" i="33"/>
  <c r="I20" i="33"/>
  <c r="I22" i="33"/>
  <c r="I24" i="33"/>
  <c r="I26" i="33"/>
  <c r="K16" i="33"/>
  <c r="K18" i="33"/>
  <c r="K20" i="33"/>
  <c r="K22" i="33"/>
  <c r="K24" i="33"/>
  <c r="K26" i="33"/>
  <c r="I17" i="33"/>
  <c r="I19" i="33"/>
  <c r="I21" i="33"/>
  <c r="I23" i="33"/>
  <c r="I25" i="33"/>
  <c r="I27" i="33"/>
  <c r="M30" i="33" l="1"/>
  <c r="K30" i="33"/>
  <c r="I30" i="33"/>
  <c r="O30" i="33"/>
  <c r="Q30" i="33"/>
</calcChain>
</file>

<file path=xl/sharedStrings.xml><?xml version="1.0" encoding="utf-8"?>
<sst xmlns="http://schemas.openxmlformats.org/spreadsheetml/2006/main" count="53" uniqueCount="47">
  <si>
    <t>March</t>
  </si>
  <si>
    <t>April</t>
  </si>
  <si>
    <t>May</t>
  </si>
  <si>
    <t>June</t>
  </si>
  <si>
    <t>July</t>
  </si>
  <si>
    <t>August</t>
  </si>
  <si>
    <t>September</t>
  </si>
  <si>
    <t>November</t>
  </si>
  <si>
    <t>December</t>
  </si>
  <si>
    <t>Baseline</t>
  </si>
  <si>
    <t>October</t>
  </si>
  <si>
    <t>January</t>
  </si>
  <si>
    <t>February</t>
  </si>
  <si>
    <t>Water Con. Period</t>
  </si>
  <si>
    <t>10% Reduction</t>
  </si>
  <si>
    <t xml:space="preserve">Exceptional </t>
  </si>
  <si>
    <t>Response Period</t>
  </si>
  <si>
    <t>Emergency</t>
  </si>
  <si>
    <t>Date</t>
  </si>
  <si>
    <t xml:space="preserve">District Representative </t>
  </si>
  <si>
    <t>Permittee Signature</t>
  </si>
  <si>
    <t>(Voluntary)</t>
  </si>
  <si>
    <t>Stage I</t>
  </si>
  <si>
    <t>Stage II</t>
  </si>
  <si>
    <t>Stage III</t>
  </si>
  <si>
    <t>Stage IV</t>
  </si>
  <si>
    <t>Alarm</t>
  </si>
  <si>
    <t>Critical</t>
  </si>
  <si>
    <t>30% Reduction</t>
  </si>
  <si>
    <t>20% Reduction</t>
  </si>
  <si>
    <t>No Drought</t>
  </si>
  <si>
    <t>No Reduction</t>
  </si>
  <si>
    <t>Fiscal Year</t>
  </si>
  <si>
    <t>Annual Totals:</t>
  </si>
  <si>
    <t>Pumpage Volume Targets During Drought Stages</t>
  </si>
  <si>
    <t>(Mandatory)</t>
  </si>
  <si>
    <t>Trinity Management Zone</t>
  </si>
  <si>
    <t>Water Use:</t>
  </si>
  <si>
    <t>Permitted Pumpage (GPY):</t>
  </si>
  <si>
    <t>UDCP Approved in Fiscal Year:</t>
  </si>
  <si>
    <t>Historic Trinity Production Permit -</t>
  </si>
  <si>
    <t>Irrigation</t>
  </si>
  <si>
    <t>Monthly</t>
  </si>
  <si>
    <t>Volume Allocation</t>
  </si>
  <si>
    <t>Drought Target Chart</t>
  </si>
  <si>
    <t>Template Updated:  022819</t>
  </si>
  <si>
    <t>Las Lomas HOA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</si>
</sst>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5" x14ac:knownFonts="1">
    <font>
      <sz val="10"/>
      <name val="Arial"/>
    </font>
    <font>
      <sz val="9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b/>
      <sz val="11"/>
      <color theme="0"/>
      <name val="Arial"/>
      <family val="2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8" tint="-0.499984740745262"/>
      <name val="Calibri"/>
      <family val="2"/>
      <scheme val="minor"/>
    </font>
    <font>
      <sz val="12"/>
      <color theme="8" tint="-0.499984740745262"/>
      <name val="Calibri"/>
      <family val="2"/>
      <scheme val="minor"/>
    </font>
    <font>
      <sz val="2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3" fontId="1" fillId="0" borderId="0" xfId="0" applyNumberFormat="1" applyFont="1" applyAlignment="1">
      <alignment horizontal="right"/>
    </xf>
    <xf numFmtId="3" fontId="1" fillId="0" borderId="0" xfId="0" applyNumberFormat="1" applyFont="1"/>
    <xf numFmtId="0" fontId="2" fillId="0" borderId="0" xfId="0" applyFont="1" applyAlignment="1">
      <alignment horizontal="center"/>
    </xf>
    <xf numFmtId="3" fontId="1" fillId="0" borderId="0" xfId="0" applyNumberFormat="1" applyFont="1" applyAlignment="1">
      <alignment horizontal="center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0" fillId="0" borderId="2" xfId="0" applyBorder="1"/>
    <xf numFmtId="0" fontId="0" fillId="0" borderId="3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8" xfId="0" applyBorder="1"/>
    <xf numFmtId="0" fontId="5" fillId="0" borderId="0" xfId="0" applyFont="1"/>
    <xf numFmtId="0" fontId="5" fillId="0" borderId="8" xfId="0" applyFont="1" applyBorder="1"/>
    <xf numFmtId="0" fontId="5" fillId="0" borderId="0" xfId="0" applyFont="1" applyAlignment="1">
      <alignment horizontal="left"/>
    </xf>
    <xf numFmtId="0" fontId="5" fillId="0" borderId="6" xfId="0" applyFont="1" applyBorder="1" applyAlignment="1">
      <alignment horizontal="left"/>
    </xf>
    <xf numFmtId="0" fontId="7" fillId="0" borderId="2" xfId="0" applyFont="1" applyBorder="1"/>
    <xf numFmtId="0" fontId="7" fillId="0" borderId="3" xfId="0" applyFont="1" applyBorder="1" applyAlignment="1">
      <alignment horizontal="center"/>
    </xf>
    <xf numFmtId="0" fontId="7" fillId="0" borderId="3" xfId="0" applyFont="1" applyBorder="1"/>
    <xf numFmtId="0" fontId="7" fillId="0" borderId="4" xfId="0" applyFont="1" applyBorder="1"/>
    <xf numFmtId="0" fontId="7" fillId="0" borderId="5" xfId="0" applyFont="1" applyBorder="1"/>
    <xf numFmtId="0" fontId="7" fillId="0" borderId="0" xfId="0" applyFont="1" applyAlignment="1">
      <alignment horizontal="center"/>
    </xf>
    <xf numFmtId="0" fontId="7" fillId="0" borderId="0" xfId="0" applyFont="1"/>
    <xf numFmtId="0" fontId="8" fillId="0" borderId="0" xfId="0" applyFont="1" applyAlignment="1">
      <alignment horizontal="center"/>
    </xf>
    <xf numFmtId="0" fontId="9" fillId="2" borderId="0" xfId="0" applyFont="1" applyFill="1" applyAlignment="1">
      <alignment horizontal="center"/>
    </xf>
    <xf numFmtId="0" fontId="8" fillId="0" borderId="6" xfId="0" applyFont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8" fillId="0" borderId="7" xfId="0" applyFont="1" applyBorder="1" applyAlignment="1">
      <alignment horizontal="right"/>
    </xf>
    <xf numFmtId="0" fontId="7" fillId="0" borderId="8" xfId="0" applyFont="1" applyBorder="1" applyAlignment="1">
      <alignment horizontal="center"/>
    </xf>
    <xf numFmtId="0" fontId="7" fillId="0" borderId="8" xfId="0" applyFont="1" applyBorder="1"/>
    <xf numFmtId="0" fontId="8" fillId="0" borderId="8" xfId="0" applyFont="1" applyBorder="1" applyAlignment="1">
      <alignment horizontal="center"/>
    </xf>
    <xf numFmtId="3" fontId="7" fillId="0" borderId="8" xfId="0" applyNumberFormat="1" applyFont="1" applyBorder="1"/>
    <xf numFmtId="0" fontId="7" fillId="0" borderId="9" xfId="0" applyFont="1" applyBorder="1" applyAlignment="1">
      <alignment horizontal="center"/>
    </xf>
    <xf numFmtId="0" fontId="8" fillId="0" borderId="5" xfId="0" applyFont="1" applyBorder="1" applyAlignment="1">
      <alignment horizontal="right"/>
    </xf>
    <xf numFmtId="3" fontId="7" fillId="0" borderId="0" xfId="0" applyNumberFormat="1" applyFont="1" applyAlignment="1">
      <alignment horizontal="right"/>
    </xf>
    <xf numFmtId="3" fontId="8" fillId="0" borderId="0" xfId="0" applyNumberFormat="1" applyFont="1" applyAlignment="1">
      <alignment horizontal="center"/>
    </xf>
    <xf numFmtId="3" fontId="7" fillId="0" borderId="0" xfId="0" applyNumberFormat="1" applyFont="1" applyAlignment="1">
      <alignment horizontal="center"/>
    </xf>
    <xf numFmtId="3" fontId="7" fillId="0" borderId="6" xfId="0" applyNumberFormat="1" applyFont="1" applyBorder="1" applyAlignment="1">
      <alignment horizontal="center"/>
    </xf>
    <xf numFmtId="0" fontId="7" fillId="0" borderId="7" xfId="0" applyFont="1" applyBorder="1"/>
    <xf numFmtId="164" fontId="7" fillId="0" borderId="8" xfId="0" applyNumberFormat="1" applyFont="1" applyBorder="1" applyAlignment="1">
      <alignment horizontal="center"/>
    </xf>
    <xf numFmtId="0" fontId="8" fillId="0" borderId="0" xfId="0" applyFont="1"/>
    <xf numFmtId="0" fontId="7" fillId="0" borderId="9" xfId="0" applyFont="1" applyBorder="1"/>
    <xf numFmtId="0" fontId="5" fillId="0" borderId="6" xfId="0" applyFont="1" applyBorder="1" applyAlignment="1">
      <alignment wrapText="1"/>
    </xf>
    <xf numFmtId="10" fontId="7" fillId="0" borderId="0" xfId="0" applyNumberFormat="1" applyFont="1" applyAlignment="1">
      <alignment horizontal="center"/>
    </xf>
    <xf numFmtId="10" fontId="7" fillId="0" borderId="0" xfId="0" applyNumberFormat="1" applyFont="1" applyAlignment="1">
      <alignment horizontal="right"/>
    </xf>
    <xf numFmtId="0" fontId="10" fillId="0" borderId="5" xfId="0" applyFont="1" applyBorder="1" applyAlignment="1">
      <alignment horizontal="lef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0" fillId="0" borderId="6" xfId="0" applyBorder="1"/>
    <xf numFmtId="0" fontId="0" fillId="0" borderId="5" xfId="0" applyBorder="1"/>
    <xf numFmtId="0" fontId="12" fillId="0" borderId="5" xfId="0" applyFont="1" applyBorder="1"/>
    <xf numFmtId="0" fontId="13" fillId="0" borderId="0" xfId="0" applyFont="1"/>
    <xf numFmtId="0" fontId="12" fillId="0" borderId="8" xfId="0" applyFont="1" applyBorder="1" applyAlignment="1">
      <alignment horizontal="right"/>
    </xf>
    <xf numFmtId="0" fontId="14" fillId="0" borderId="0" xfId="0" applyFont="1"/>
    <xf numFmtId="0" fontId="11" fillId="3" borderId="9" xfId="0" applyFont="1" applyFill="1" applyBorder="1" applyAlignment="1">
      <alignment horizontal="center"/>
    </xf>
    <xf numFmtId="0" fontId="11" fillId="3" borderId="1" xfId="0" applyFont="1" applyFill="1" applyBorder="1" applyAlignment="1">
      <alignment horizontal="center"/>
    </xf>
    <xf numFmtId="0" fontId="11" fillId="0" borderId="0" xfId="0" applyFont="1" applyAlignment="1">
      <alignment horizontal="left"/>
    </xf>
    <xf numFmtId="0" fontId="8" fillId="0" borderId="3" xfId="0" applyFont="1" applyBorder="1" applyAlignment="1">
      <alignment horizontal="center"/>
    </xf>
    <xf numFmtId="0" fontId="8" fillId="0" borderId="1" xfId="0" applyFont="1" applyBorder="1" applyAlignment="1">
      <alignment horizontal="center" vertical="top"/>
    </xf>
    <xf numFmtId="0" fontId="8" fillId="0" borderId="10" xfId="0" applyFont="1" applyBorder="1" applyAlignment="1">
      <alignment horizontal="center" vertical="top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2" fillId="0" borderId="7" xfId="0" applyFont="1" applyBorder="1" applyAlignment="1">
      <alignment horizontal="left"/>
    </xf>
    <xf numFmtId="0" fontId="12" fillId="0" borderId="8" xfId="0" applyFont="1" applyBorder="1" applyAlignment="1">
      <alignment horizontal="left"/>
    </xf>
    <xf numFmtId="3" fontId="11" fillId="3" borderId="8" xfId="0" applyNumberFormat="1" applyFont="1" applyFill="1" applyBorder="1" applyAlignment="1">
      <alignment horizontal="center"/>
    </xf>
    <xf numFmtId="0" fontId="6" fillId="0" borderId="8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37"/>
  <sheetViews>
    <sheetView tabSelected="1" workbookViewId="0">
      <selection activeCell="Q9" sqref="Q9"/>
    </sheetView>
  </sheetViews>
  <sheetFormatPr defaultRowHeight="12.75" x14ac:dyDescent="0.2"/>
  <cols>
    <col min="1" max="1" width="15.5703125" customWidth="1"/>
    <col min="2" max="2" width="12.7109375" style="1" customWidth="1"/>
    <col min="3" max="3" width="6.7109375" style="1" customWidth="1"/>
    <col min="4" max="4" width="10" style="1" customWidth="1"/>
    <col min="5" max="5" width="2.85546875" customWidth="1"/>
    <col min="6" max="6" width="10.42578125" customWidth="1"/>
    <col min="7" max="7" width="2.5703125" customWidth="1"/>
    <col min="8" max="8" width="15" customWidth="1"/>
    <col min="9" max="9" width="18.7109375" bestFit="1" customWidth="1"/>
    <col min="10" max="10" width="2.5703125" customWidth="1"/>
    <col min="11" max="11" width="14.28515625" customWidth="1"/>
    <col min="12" max="12" width="2.7109375" customWidth="1"/>
    <col min="13" max="13" width="14.28515625" customWidth="1"/>
    <col min="14" max="14" width="2.7109375" customWidth="1"/>
    <col min="15" max="15" width="14.28515625" customWidth="1"/>
    <col min="16" max="16" width="2.7109375" customWidth="1"/>
    <col min="17" max="17" width="20.5703125" customWidth="1"/>
    <col min="18" max="18" width="14.42578125" style="1" customWidth="1"/>
    <col min="19" max="19" width="4.7109375" style="1" customWidth="1"/>
    <col min="20" max="20" width="12.140625" customWidth="1"/>
  </cols>
  <sheetData>
    <row r="1" spans="1:20" ht="25.5" x14ac:dyDescent="0.35">
      <c r="A1" s="60" t="s">
        <v>44</v>
      </c>
    </row>
    <row r="3" spans="1:20" ht="13.5" thickBot="1" x14ac:dyDescent="0.25"/>
    <row r="4" spans="1:20" x14ac:dyDescent="0.2">
      <c r="A4" s="11"/>
      <c r="B4" s="12"/>
      <c r="C4" s="12"/>
      <c r="D4" s="12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4"/>
    </row>
    <row r="5" spans="1:20" ht="18.75" x14ac:dyDescent="0.3">
      <c r="A5" s="52" t="s">
        <v>40</v>
      </c>
      <c r="B5" s="53"/>
      <c r="C5" s="53"/>
      <c r="D5" s="53"/>
      <c r="E5" s="62" t="s">
        <v>46</v>
      </c>
      <c r="F5" s="62"/>
      <c r="G5" s="62"/>
      <c r="H5" s="62"/>
      <c r="I5" s="62"/>
      <c r="L5" s="54"/>
      <c r="Q5" s="55"/>
    </row>
    <row r="6" spans="1:20" x14ac:dyDescent="0.2">
      <c r="A6" s="56"/>
      <c r="L6" s="16"/>
      <c r="M6" s="16"/>
      <c r="N6" s="16"/>
      <c r="P6" s="18"/>
      <c r="Q6" s="19"/>
    </row>
    <row r="7" spans="1:20" ht="15.75" x14ac:dyDescent="0.25">
      <c r="A7" s="57" t="s">
        <v>37</v>
      </c>
      <c r="B7" s="63" t="s">
        <v>41</v>
      </c>
      <c r="C7" s="63"/>
      <c r="D7" s="63"/>
      <c r="E7" s="58"/>
      <c r="F7" s="58"/>
      <c r="G7" s="58"/>
      <c r="H7" s="16"/>
      <c r="I7" s="16"/>
      <c r="J7" s="16"/>
      <c r="K7" s="16"/>
      <c r="L7" s="16"/>
      <c r="M7" s="16"/>
      <c r="N7" s="16"/>
      <c r="O7" s="18"/>
      <c r="P7" s="18"/>
      <c r="Q7" s="49"/>
    </row>
    <row r="8" spans="1:20" ht="16.5" thickBot="1" x14ac:dyDescent="0.3">
      <c r="A8" s="69" t="s">
        <v>38</v>
      </c>
      <c r="B8" s="70"/>
      <c r="C8" s="71">
        <v>100000</v>
      </c>
      <c r="D8" s="71"/>
      <c r="E8" s="72"/>
      <c r="F8" s="72"/>
      <c r="G8" s="72"/>
      <c r="H8" s="15"/>
      <c r="I8" s="15"/>
      <c r="J8" s="17"/>
      <c r="K8" s="17"/>
      <c r="L8" s="17"/>
      <c r="M8" s="15"/>
      <c r="N8" s="59"/>
      <c r="O8" s="59"/>
      <c r="P8" s="59" t="s">
        <v>39</v>
      </c>
      <c r="Q8" s="61">
        <v>2019</v>
      </c>
    </row>
    <row r="9" spans="1:20" ht="13.5" thickBot="1" x14ac:dyDescent="0.25"/>
    <row r="10" spans="1:20" ht="15" x14ac:dyDescent="0.25">
      <c r="A10" s="20"/>
      <c r="B10" s="21"/>
      <c r="C10" s="21"/>
      <c r="D10" s="21"/>
      <c r="E10" s="22"/>
      <c r="F10" s="22"/>
      <c r="G10" s="22"/>
      <c r="H10" s="22"/>
      <c r="I10" s="22"/>
      <c r="J10" s="22"/>
      <c r="K10" s="64" t="s">
        <v>36</v>
      </c>
      <c r="L10" s="64"/>
      <c r="M10" s="64"/>
      <c r="N10" s="64"/>
      <c r="O10" s="64"/>
      <c r="P10" s="22"/>
      <c r="Q10" s="23"/>
    </row>
    <row r="11" spans="1:20" ht="19.899999999999999" customHeight="1" x14ac:dyDescent="0.2">
      <c r="A11" s="24"/>
      <c r="B11" s="25"/>
      <c r="C11" s="25"/>
      <c r="D11" s="25"/>
      <c r="E11" s="26"/>
      <c r="F11" s="26"/>
      <c r="G11" s="26"/>
      <c r="H11" s="26"/>
      <c r="I11" s="65" t="s">
        <v>34</v>
      </c>
      <c r="J11" s="65"/>
      <c r="K11" s="65"/>
      <c r="L11" s="65"/>
      <c r="M11" s="65"/>
      <c r="N11" s="65"/>
      <c r="O11" s="65"/>
      <c r="P11" s="65"/>
      <c r="Q11" s="66"/>
    </row>
    <row r="12" spans="1:20" ht="15" x14ac:dyDescent="0.25">
      <c r="A12" s="24"/>
      <c r="B12" s="25"/>
      <c r="C12" s="25"/>
      <c r="D12" s="25"/>
      <c r="E12" s="26"/>
      <c r="F12" s="27"/>
      <c r="G12" s="26"/>
      <c r="H12" s="28" t="s">
        <v>30</v>
      </c>
      <c r="I12" s="27" t="s">
        <v>22</v>
      </c>
      <c r="J12" s="27"/>
      <c r="K12" s="27" t="s">
        <v>23</v>
      </c>
      <c r="L12" s="27"/>
      <c r="M12" s="27" t="s">
        <v>24</v>
      </c>
      <c r="N12" s="27"/>
      <c r="O12" s="27" t="s">
        <v>25</v>
      </c>
      <c r="P12" s="26"/>
      <c r="Q12" s="29" t="s">
        <v>17</v>
      </c>
    </row>
    <row r="13" spans="1:20" ht="15" x14ac:dyDescent="0.25">
      <c r="A13" s="24"/>
      <c r="B13" s="25"/>
      <c r="C13" s="25"/>
      <c r="D13" s="27" t="s">
        <v>42</v>
      </c>
      <c r="E13" s="26"/>
      <c r="F13" s="27"/>
      <c r="G13" s="26"/>
      <c r="H13" s="30" t="s">
        <v>9</v>
      </c>
      <c r="I13" s="31" t="s">
        <v>13</v>
      </c>
      <c r="J13" s="31"/>
      <c r="K13" s="31" t="s">
        <v>26</v>
      </c>
      <c r="L13" s="31"/>
      <c r="M13" s="31" t="s">
        <v>27</v>
      </c>
      <c r="N13" s="31"/>
      <c r="O13" s="31" t="s">
        <v>15</v>
      </c>
      <c r="P13" s="31"/>
      <c r="Q13" s="32" t="s">
        <v>16</v>
      </c>
    </row>
    <row r="14" spans="1:20" s="2" customFormat="1" ht="15" x14ac:dyDescent="0.25">
      <c r="A14" s="24"/>
      <c r="B14" s="25"/>
      <c r="C14" s="26"/>
      <c r="D14" s="27" t="s">
        <v>43</v>
      </c>
      <c r="E14" s="27"/>
      <c r="F14" s="27"/>
      <c r="G14" s="26"/>
      <c r="H14" s="26"/>
      <c r="I14" s="25" t="s">
        <v>21</v>
      </c>
      <c r="J14" s="25"/>
      <c r="K14" s="25" t="s">
        <v>35</v>
      </c>
      <c r="L14" s="25"/>
      <c r="M14" s="25" t="s">
        <v>35</v>
      </c>
      <c r="N14" s="25"/>
      <c r="O14" s="25" t="s">
        <v>35</v>
      </c>
      <c r="P14" s="25"/>
      <c r="Q14" s="33" t="s">
        <v>35</v>
      </c>
      <c r="R14" s="6"/>
      <c r="S14" s="6"/>
      <c r="T14" s="3"/>
    </row>
    <row r="15" spans="1:20" s="2" customFormat="1" ht="15.75" thickBot="1" x14ac:dyDescent="0.3">
      <c r="A15" s="34" t="s">
        <v>32</v>
      </c>
      <c r="B15" s="35"/>
      <c r="C15" s="36"/>
      <c r="D15" s="37"/>
      <c r="E15" s="37"/>
      <c r="F15" s="37"/>
      <c r="G15" s="36"/>
      <c r="H15" s="35" t="s">
        <v>31</v>
      </c>
      <c r="I15" s="35" t="s">
        <v>14</v>
      </c>
      <c r="J15" s="35"/>
      <c r="K15" s="35" t="s">
        <v>29</v>
      </c>
      <c r="L15" s="35"/>
      <c r="M15" s="35" t="s">
        <v>28</v>
      </c>
      <c r="N15" s="35"/>
      <c r="O15" s="35" t="s">
        <v>28</v>
      </c>
      <c r="P15" s="38"/>
      <c r="Q15" s="39" t="s">
        <v>28</v>
      </c>
      <c r="R15" s="6"/>
      <c r="S15" s="6"/>
      <c r="T15" s="3"/>
    </row>
    <row r="16" spans="1:20" s="2" customFormat="1" ht="15" x14ac:dyDescent="0.25">
      <c r="A16" s="40" t="s">
        <v>6</v>
      </c>
      <c r="B16" s="25"/>
      <c r="C16" s="26"/>
      <c r="D16" s="51">
        <v>0.11</v>
      </c>
      <c r="E16" s="41"/>
      <c r="F16" s="26"/>
      <c r="G16" s="26"/>
      <c r="H16" s="42">
        <f>(D16*$C8)</f>
        <v>11000</v>
      </c>
      <c r="I16" s="43">
        <f t="shared" ref="I16:I27" si="0">H16-(H16*0.1)</f>
        <v>9900</v>
      </c>
      <c r="J16" s="43"/>
      <c r="K16" s="43">
        <f>H16-(H16*0.2)</f>
        <v>8800</v>
      </c>
      <c r="L16" s="43"/>
      <c r="M16" s="43">
        <f>H16-(H16*0.3)</f>
        <v>7700</v>
      </c>
      <c r="N16" s="43"/>
      <c r="O16" s="43">
        <f>H16-(H16*0.3)</f>
        <v>7700</v>
      </c>
      <c r="P16" s="43"/>
      <c r="Q16" s="44">
        <f>H16-(H16*0.3)</f>
        <v>7700</v>
      </c>
      <c r="R16" s="5"/>
      <c r="T16" s="4"/>
    </row>
    <row r="17" spans="1:20" s="2" customFormat="1" ht="15" x14ac:dyDescent="0.25">
      <c r="A17" s="40" t="s">
        <v>10</v>
      </c>
      <c r="B17" s="25"/>
      <c r="C17" s="26"/>
      <c r="D17" s="51">
        <v>0.105</v>
      </c>
      <c r="E17" s="41"/>
      <c r="F17" s="26"/>
      <c r="G17" s="26"/>
      <c r="H17" s="42">
        <f>(D17*$C8)</f>
        <v>10500</v>
      </c>
      <c r="I17" s="43">
        <f t="shared" si="0"/>
        <v>9450</v>
      </c>
      <c r="J17" s="43"/>
      <c r="K17" s="43">
        <f t="shared" ref="K17:K27" si="1">H17-(H17*0.2)</f>
        <v>8400</v>
      </c>
      <c r="L17" s="43"/>
      <c r="M17" s="43">
        <f t="shared" ref="M17:M27" si="2">H17-(H17*0.3)</f>
        <v>7350</v>
      </c>
      <c r="N17" s="43"/>
      <c r="O17" s="43">
        <f t="shared" ref="O17:O27" si="3">H17-(H17*0.3)</f>
        <v>7350</v>
      </c>
      <c r="P17" s="43"/>
      <c r="Q17" s="44">
        <f t="shared" ref="Q17:Q27" si="4">H17-(H17*0.3)</f>
        <v>7350</v>
      </c>
      <c r="R17" s="5"/>
      <c r="T17" s="4"/>
    </row>
    <row r="18" spans="1:20" s="2" customFormat="1" ht="15" x14ac:dyDescent="0.25">
      <c r="A18" s="40" t="s">
        <v>7</v>
      </c>
      <c r="B18" s="25"/>
      <c r="C18" s="26"/>
      <c r="D18" s="51">
        <v>9.8000000000000004E-2</v>
      </c>
      <c r="E18" s="41"/>
      <c r="F18" s="26"/>
      <c r="G18" s="26"/>
      <c r="H18" s="42">
        <f>(D18*$C8)</f>
        <v>9800</v>
      </c>
      <c r="I18" s="43">
        <f t="shared" si="0"/>
        <v>8820</v>
      </c>
      <c r="J18" s="43"/>
      <c r="K18" s="43">
        <f t="shared" si="1"/>
        <v>7840</v>
      </c>
      <c r="L18" s="43"/>
      <c r="M18" s="43">
        <f t="shared" si="2"/>
        <v>6860</v>
      </c>
      <c r="N18" s="43"/>
      <c r="O18" s="43">
        <f t="shared" si="3"/>
        <v>6860</v>
      </c>
      <c r="P18" s="43"/>
      <c r="Q18" s="44">
        <f t="shared" si="4"/>
        <v>6860</v>
      </c>
      <c r="R18" s="5"/>
      <c r="T18" s="4"/>
    </row>
    <row r="19" spans="1:20" s="2" customFormat="1" ht="15" x14ac:dyDescent="0.25">
      <c r="A19" s="40" t="s">
        <v>8</v>
      </c>
      <c r="B19" s="25"/>
      <c r="C19" s="26"/>
      <c r="D19" s="51">
        <v>0.04</v>
      </c>
      <c r="E19" s="41"/>
      <c r="F19" s="26"/>
      <c r="G19" s="26"/>
      <c r="H19" s="42">
        <f>(D19*$C8)</f>
        <v>4000</v>
      </c>
      <c r="I19" s="43">
        <f t="shared" si="0"/>
        <v>3600</v>
      </c>
      <c r="J19" s="43"/>
      <c r="K19" s="43">
        <f t="shared" si="1"/>
        <v>3200</v>
      </c>
      <c r="L19" s="43"/>
      <c r="M19" s="43">
        <f t="shared" si="2"/>
        <v>2800</v>
      </c>
      <c r="N19" s="43"/>
      <c r="O19" s="43">
        <f t="shared" si="3"/>
        <v>2800</v>
      </c>
      <c r="P19" s="43"/>
      <c r="Q19" s="44">
        <f t="shared" si="4"/>
        <v>2800</v>
      </c>
      <c r="R19" s="5"/>
      <c r="T19" s="4"/>
    </row>
    <row r="20" spans="1:20" s="2" customFormat="1" ht="15" x14ac:dyDescent="0.25">
      <c r="A20" s="40" t="s">
        <v>11</v>
      </c>
      <c r="B20" s="25"/>
      <c r="C20" s="26"/>
      <c r="D20" s="51">
        <v>1.6E-2</v>
      </c>
      <c r="E20" s="41"/>
      <c r="F20" s="26"/>
      <c r="G20" s="26"/>
      <c r="H20" s="42">
        <f>(D20*C8)</f>
        <v>1600</v>
      </c>
      <c r="I20" s="43">
        <f t="shared" si="0"/>
        <v>1440</v>
      </c>
      <c r="J20" s="43"/>
      <c r="K20" s="43">
        <f t="shared" si="1"/>
        <v>1280</v>
      </c>
      <c r="L20" s="43"/>
      <c r="M20" s="43">
        <f t="shared" si="2"/>
        <v>1120</v>
      </c>
      <c r="N20" s="43"/>
      <c r="O20" s="43">
        <f t="shared" si="3"/>
        <v>1120</v>
      </c>
      <c r="P20" s="43"/>
      <c r="Q20" s="44">
        <f t="shared" si="4"/>
        <v>1120</v>
      </c>
      <c r="R20" s="5"/>
      <c r="T20" s="4"/>
    </row>
    <row r="21" spans="1:20" s="2" customFormat="1" ht="15" x14ac:dyDescent="0.25">
      <c r="A21" s="40" t="s">
        <v>12</v>
      </c>
      <c r="B21" s="25"/>
      <c r="C21" s="26"/>
      <c r="D21" s="51">
        <v>1.2999999999999999E-2</v>
      </c>
      <c r="E21" s="41"/>
      <c r="F21" s="26"/>
      <c r="G21" s="26"/>
      <c r="H21" s="42">
        <f>(D21*C8)</f>
        <v>1300</v>
      </c>
      <c r="I21" s="43">
        <f t="shared" si="0"/>
        <v>1170</v>
      </c>
      <c r="J21" s="43"/>
      <c r="K21" s="43">
        <f t="shared" si="1"/>
        <v>1040</v>
      </c>
      <c r="L21" s="43"/>
      <c r="M21" s="43">
        <f t="shared" si="2"/>
        <v>910</v>
      </c>
      <c r="N21" s="43"/>
      <c r="O21" s="43">
        <f t="shared" si="3"/>
        <v>910</v>
      </c>
      <c r="P21" s="43"/>
      <c r="Q21" s="44">
        <f t="shared" si="4"/>
        <v>910</v>
      </c>
      <c r="R21" s="5"/>
      <c r="T21" s="4"/>
    </row>
    <row r="22" spans="1:20" s="2" customFormat="1" ht="15" x14ac:dyDescent="0.25">
      <c r="A22" s="40" t="s">
        <v>0</v>
      </c>
      <c r="B22" s="25"/>
      <c r="C22" s="26"/>
      <c r="D22" s="51">
        <v>4.8000000000000001E-2</v>
      </c>
      <c r="E22" s="41"/>
      <c r="F22" s="26"/>
      <c r="G22" s="26"/>
      <c r="H22" s="42">
        <f>(D22*C8)</f>
        <v>4800</v>
      </c>
      <c r="I22" s="43">
        <f t="shared" si="0"/>
        <v>4320</v>
      </c>
      <c r="J22" s="43"/>
      <c r="K22" s="43">
        <f t="shared" si="1"/>
        <v>3840</v>
      </c>
      <c r="L22" s="43"/>
      <c r="M22" s="43">
        <f t="shared" si="2"/>
        <v>3360</v>
      </c>
      <c r="N22" s="43"/>
      <c r="O22" s="43">
        <f t="shared" si="3"/>
        <v>3360</v>
      </c>
      <c r="P22" s="43"/>
      <c r="Q22" s="44">
        <f t="shared" si="4"/>
        <v>3360</v>
      </c>
      <c r="R22" s="5"/>
      <c r="T22" s="4"/>
    </row>
    <row r="23" spans="1:20" s="2" customFormat="1" ht="15" x14ac:dyDescent="0.25">
      <c r="A23" s="40" t="s">
        <v>1</v>
      </c>
      <c r="B23" s="25"/>
      <c r="C23" s="26"/>
      <c r="D23" s="51">
        <v>0.09</v>
      </c>
      <c r="E23" s="41"/>
      <c r="F23" s="26"/>
      <c r="G23" s="26"/>
      <c r="H23" s="42">
        <f>(D23*C8)</f>
        <v>9000</v>
      </c>
      <c r="I23" s="43">
        <f t="shared" si="0"/>
        <v>8100</v>
      </c>
      <c r="J23" s="43"/>
      <c r="K23" s="43">
        <f t="shared" si="1"/>
        <v>7200</v>
      </c>
      <c r="L23" s="43"/>
      <c r="M23" s="43">
        <f t="shared" si="2"/>
        <v>6300</v>
      </c>
      <c r="N23" s="43"/>
      <c r="O23" s="43">
        <f t="shared" si="3"/>
        <v>6300</v>
      </c>
      <c r="P23" s="43"/>
      <c r="Q23" s="44">
        <f t="shared" si="4"/>
        <v>6300</v>
      </c>
      <c r="R23" s="5"/>
      <c r="T23" s="4"/>
    </row>
    <row r="24" spans="1:20" s="2" customFormat="1" ht="15" x14ac:dyDescent="0.25">
      <c r="A24" s="40" t="s">
        <v>2</v>
      </c>
      <c r="B24" s="25"/>
      <c r="C24" s="26"/>
      <c r="D24" s="51">
        <v>0.12</v>
      </c>
      <c r="E24" s="41"/>
      <c r="F24" s="26"/>
      <c r="G24" s="26"/>
      <c r="H24" s="42">
        <f>(D24*C8)</f>
        <v>12000</v>
      </c>
      <c r="I24" s="43">
        <f t="shared" si="0"/>
        <v>10800</v>
      </c>
      <c r="J24" s="43"/>
      <c r="K24" s="43">
        <f t="shared" si="1"/>
        <v>9600</v>
      </c>
      <c r="L24" s="43"/>
      <c r="M24" s="43">
        <f t="shared" si="2"/>
        <v>8400</v>
      </c>
      <c r="N24" s="43"/>
      <c r="O24" s="43">
        <f t="shared" si="3"/>
        <v>8400</v>
      </c>
      <c r="P24" s="43"/>
      <c r="Q24" s="44">
        <f t="shared" si="4"/>
        <v>8400</v>
      </c>
      <c r="R24" s="5"/>
      <c r="T24" s="4"/>
    </row>
    <row r="25" spans="1:20" s="2" customFormat="1" ht="15" x14ac:dyDescent="0.25">
      <c r="A25" s="40" t="s">
        <v>3</v>
      </c>
      <c r="B25" s="25"/>
      <c r="C25" s="26"/>
      <c r="D25" s="51">
        <v>0.108</v>
      </c>
      <c r="E25" s="41"/>
      <c r="F25" s="26"/>
      <c r="G25" s="26"/>
      <c r="H25" s="42">
        <f>(D25*C8)</f>
        <v>10800</v>
      </c>
      <c r="I25" s="43">
        <f t="shared" si="0"/>
        <v>9720</v>
      </c>
      <c r="J25" s="43"/>
      <c r="K25" s="43">
        <f t="shared" si="1"/>
        <v>8640</v>
      </c>
      <c r="L25" s="43"/>
      <c r="M25" s="43">
        <f t="shared" si="2"/>
        <v>7560</v>
      </c>
      <c r="N25" s="43"/>
      <c r="O25" s="43">
        <f t="shared" si="3"/>
        <v>7560</v>
      </c>
      <c r="P25" s="43"/>
      <c r="Q25" s="44">
        <f t="shared" si="4"/>
        <v>7560</v>
      </c>
      <c r="R25" s="5"/>
      <c r="T25" s="4"/>
    </row>
    <row r="26" spans="1:20" s="2" customFormat="1" ht="15" x14ac:dyDescent="0.25">
      <c r="A26" s="40" t="s">
        <v>4</v>
      </c>
      <c r="B26" s="25"/>
      <c r="C26" s="26"/>
      <c r="D26" s="51">
        <v>0.12</v>
      </c>
      <c r="E26" s="41"/>
      <c r="F26" s="26"/>
      <c r="G26" s="26"/>
      <c r="H26" s="42">
        <f>(D26*C8)</f>
        <v>12000</v>
      </c>
      <c r="I26" s="43">
        <f t="shared" si="0"/>
        <v>10800</v>
      </c>
      <c r="J26" s="43"/>
      <c r="K26" s="43">
        <f t="shared" si="1"/>
        <v>9600</v>
      </c>
      <c r="L26" s="43"/>
      <c r="M26" s="43">
        <f t="shared" si="2"/>
        <v>8400</v>
      </c>
      <c r="N26" s="43"/>
      <c r="O26" s="43">
        <f t="shared" si="3"/>
        <v>8400</v>
      </c>
      <c r="P26" s="43"/>
      <c r="Q26" s="44">
        <f t="shared" si="4"/>
        <v>8400</v>
      </c>
      <c r="R26" s="5"/>
      <c r="T26" s="4"/>
    </row>
    <row r="27" spans="1:20" s="2" customFormat="1" ht="15" x14ac:dyDescent="0.25">
      <c r="A27" s="40" t="s">
        <v>5</v>
      </c>
      <c r="B27" s="25"/>
      <c r="C27" s="26"/>
      <c r="D27" s="51">
        <v>0.13200000000000001</v>
      </c>
      <c r="E27" s="41"/>
      <c r="F27" s="26"/>
      <c r="G27" s="26"/>
      <c r="H27" s="42">
        <f>(D27*C8)</f>
        <v>13200</v>
      </c>
      <c r="I27" s="43">
        <f t="shared" si="0"/>
        <v>11880</v>
      </c>
      <c r="J27" s="43"/>
      <c r="K27" s="43">
        <f t="shared" si="1"/>
        <v>10560</v>
      </c>
      <c r="L27" s="43"/>
      <c r="M27" s="43">
        <f t="shared" si="2"/>
        <v>9240</v>
      </c>
      <c r="N27" s="43"/>
      <c r="O27" s="43">
        <f t="shared" si="3"/>
        <v>9240</v>
      </c>
      <c r="P27" s="43"/>
      <c r="Q27" s="44">
        <f t="shared" si="4"/>
        <v>9240</v>
      </c>
      <c r="R27" s="5"/>
      <c r="T27" s="4"/>
    </row>
    <row r="28" spans="1:20" s="2" customFormat="1" ht="15" thickBot="1" x14ac:dyDescent="0.25">
      <c r="A28" s="45"/>
      <c r="B28" s="35"/>
      <c r="C28" s="35"/>
      <c r="D28" s="46"/>
      <c r="E28" s="35"/>
      <c r="F28" s="35"/>
      <c r="G28" s="36"/>
      <c r="H28" s="36"/>
      <c r="I28" s="35"/>
      <c r="J28" s="35"/>
      <c r="K28" s="35"/>
      <c r="L28" s="35"/>
      <c r="M28" s="35"/>
      <c r="N28" s="35"/>
      <c r="O28" s="35"/>
      <c r="P28" s="35"/>
      <c r="Q28" s="39"/>
      <c r="R28" s="3"/>
      <c r="S28" s="3"/>
    </row>
    <row r="29" spans="1:20" s="2" customFormat="1" ht="14.25" x14ac:dyDescent="0.2">
      <c r="A29" s="24"/>
      <c r="B29" s="25"/>
      <c r="C29" s="25"/>
      <c r="D29" s="25"/>
      <c r="E29" s="25"/>
      <c r="F29" s="25"/>
      <c r="G29" s="26"/>
      <c r="H29" s="26"/>
      <c r="I29" s="25"/>
      <c r="J29" s="25"/>
      <c r="K29" s="25"/>
      <c r="L29" s="25"/>
      <c r="M29" s="25"/>
      <c r="N29" s="25"/>
      <c r="O29" s="25"/>
      <c r="P29" s="25"/>
      <c r="Q29" s="33"/>
      <c r="R29" s="3"/>
      <c r="S29" s="3"/>
    </row>
    <row r="30" spans="1:20" s="2" customFormat="1" ht="15" x14ac:dyDescent="0.25">
      <c r="A30" s="40" t="s">
        <v>33</v>
      </c>
      <c r="B30" s="25"/>
      <c r="C30" s="25"/>
      <c r="D30" s="50">
        <f>SUM(D16:D27)</f>
        <v>1</v>
      </c>
      <c r="E30" s="25"/>
      <c r="G30" s="47"/>
      <c r="H30" s="42">
        <f>(D30*C8)</f>
        <v>100000</v>
      </c>
      <c r="I30" s="43">
        <f>SUM(I16:I29)</f>
        <v>90000</v>
      </c>
      <c r="J30" s="43"/>
      <c r="K30" s="43">
        <f>SUM(K16:K29)</f>
        <v>80000</v>
      </c>
      <c r="L30" s="43"/>
      <c r="M30" s="43">
        <f>SUM(M16:M29)</f>
        <v>70000</v>
      </c>
      <c r="N30" s="25"/>
      <c r="O30" s="43">
        <f>SUM(O16:O29)</f>
        <v>70000</v>
      </c>
      <c r="P30" s="43"/>
      <c r="Q30" s="44">
        <f>SUM(Q16:Q29)</f>
        <v>70000</v>
      </c>
      <c r="R30" s="7"/>
      <c r="S30" s="3"/>
    </row>
    <row r="31" spans="1:20" s="2" customFormat="1" ht="15" thickBot="1" x14ac:dyDescent="0.25">
      <c r="A31" s="45"/>
      <c r="B31" s="35"/>
      <c r="C31" s="35"/>
      <c r="D31" s="35"/>
      <c r="E31" s="35"/>
      <c r="F31" s="35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48"/>
      <c r="R31" s="3"/>
      <c r="S31" s="3"/>
    </row>
    <row r="32" spans="1:20" s="2" customFormat="1" ht="12" x14ac:dyDescent="0.2">
      <c r="A32" s="9"/>
      <c r="B32" s="10"/>
      <c r="C32" s="10"/>
      <c r="D32" s="3"/>
      <c r="E32" s="3"/>
      <c r="F32" s="3"/>
      <c r="R32" s="3"/>
      <c r="S32" s="3"/>
    </row>
    <row r="33" spans="1:19" s="2" customFormat="1" ht="30.6" customHeight="1" x14ac:dyDescent="0.2">
      <c r="A33" s="9" t="s">
        <v>45</v>
      </c>
      <c r="B33"/>
      <c r="C33" s="3"/>
      <c r="D33" s="3"/>
      <c r="E33" s="3"/>
      <c r="F33" s="3"/>
      <c r="L33" s="68"/>
      <c r="M33" s="68"/>
      <c r="N33" s="68"/>
      <c r="O33" s="68"/>
      <c r="P33" s="68"/>
      <c r="Q33" s="68"/>
      <c r="R33" s="3"/>
      <c r="S33" s="3"/>
    </row>
    <row r="34" spans="1:19" x14ac:dyDescent="0.2">
      <c r="A34" s="8"/>
      <c r="F34" s="8"/>
      <c r="L34" s="8" t="s">
        <v>19</v>
      </c>
      <c r="Q34" s="8" t="s">
        <v>18</v>
      </c>
    </row>
    <row r="36" spans="1:19" x14ac:dyDescent="0.2">
      <c r="B36"/>
      <c r="C36"/>
      <c r="D36"/>
      <c r="L36" s="67"/>
      <c r="M36" s="67"/>
      <c r="N36" s="67"/>
      <c r="O36" s="67"/>
      <c r="P36" s="67"/>
      <c r="Q36" s="67"/>
      <c r="R36"/>
      <c r="S36"/>
    </row>
    <row r="37" spans="1:19" x14ac:dyDescent="0.2">
      <c r="B37"/>
      <c r="C37"/>
      <c r="D37"/>
      <c r="L37" s="8" t="s">
        <v>20</v>
      </c>
      <c r="Q37" s="8" t="s">
        <v>18</v>
      </c>
      <c r="R37"/>
      <c r="S37"/>
    </row>
  </sheetData>
  <mergeCells count="9">
    <mergeCell ref="L36:Q36"/>
    <mergeCell ref="A8:B8"/>
    <mergeCell ref="C8:D8"/>
    <mergeCell ref="E8:G8"/>
    <mergeCell ref="E5:I5"/>
    <mergeCell ref="B7:D7"/>
    <mergeCell ref="K10:O10"/>
    <mergeCell ref="I11:Q11"/>
    <mergeCell ref="L33:Q33"/>
  </mergeCells>
  <pageMargins left="0.7" right="0.7" top="0.75" bottom="0.75" header="0.3" footer="0.3"/>
  <pageSetup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Irrigation</vt:lpstr>
    </vt:vector>
  </TitlesOfParts>
  <Company>Dell Computer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Gail Garretson</dc:creator>
  <cp:lastModifiedBy>Intern</cp:lastModifiedBy>
  <cp:lastPrinted>2019-03-01T18:43:27Z</cp:lastPrinted>
  <dcterms:created xsi:type="dcterms:W3CDTF">1999-02-22T19:53:49Z</dcterms:created>
  <dcterms:modified xsi:type="dcterms:W3CDTF">2019-03-01T22:01:20Z</dcterms:modified>
</cp:coreProperties>
</file>